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<sst xmlns="http://schemas.openxmlformats.org/spreadsheetml/2006/main" count="29" uniqueCount="24">
  <si>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Löpmeter</t>
  </si>
  <si>
    <t>Hylsdiameter</t>
  </si>
  <si>
    <t>Papprets tjocklek</t>
  </si>
  <si>
    <t>Rullens totala diameter</t>
  </si>
  <si>
    <t>Pappersbredd</t>
  </si>
  <si>
    <t>Pappersvikt / Volym</t>
  </si>
  <si>
    <t>Pappersvikt / Area</t>
  </si>
  <si>
    <t>Antal löpmeter i en rulle</t>
  </si>
  <si>
    <t>Rullens diameter</t>
  </si>
  <si>
    <t>Vikten är känd</t>
  </si>
  <si>
    <t>Rullens vikt</t>
  </si>
  <si>
    <t>Bredd</t>
  </si>
  <si>
    <t>Antal löpmeter</t>
  </si>
  <si>
    <t>Vikten är Okänd</t>
  </si>
  <si>
    <t>Diameter</t>
  </si>
  <si>
    <t>Hylsa</t>
  </si>
  <si>
    <t>Vikt beroende på rullens diameter</t>
  </si>
  <si>
    <t xml:space="preserve">Reel diameter,mm </t>
  </si>
  <si>
    <t>Reel width,mm</t>
  </si>
  <si>
    <t>g/m²</t>
  </si>
  <si>
    <t>density</t>
  </si>
  <si>
    <t>Core diameter,mm</t>
  </si>
  <si>
    <t>Reel weight</t>
  </si>
  <si>
    <t>Number of meters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</si>
</sst>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 g/m²&quot;"/>
    <numFmt numFmtId="173" formatCode="#,##0&quot; Meter&quot;"/>
    <numFmt numFmtId="174" formatCode="#,##0&quot; mm&quot;"/>
    <numFmt numFmtId="175" formatCode="0&quot; g/cm²&quot;"/>
    <numFmt numFmtId="176" formatCode="0.0&quot; g/cm²&quot;"/>
    <numFmt numFmtId="177" formatCode="0.00&quot; g/cm²&quot;"/>
    <numFmt numFmtId="178" formatCode="0.000&quot; g/cm²&quot;"/>
    <numFmt numFmtId="179" formatCode="0.0000&quot; g/cm²&quot;"/>
    <numFmt numFmtId="180" formatCode="0.0000&quot; g/cm³&quot;"/>
    <numFmt numFmtId="181" formatCode="#,##0.0&quot; mm&quot;"/>
    <numFmt numFmtId="182" formatCode="#,##0.00&quot; mm&quot;"/>
    <numFmt numFmtId="183" formatCode="#,##0.000&quot; mm&quot;"/>
    <numFmt numFmtId="184" formatCode="#,##0.0000&quot; mm&quot;"/>
    <numFmt numFmtId="185" formatCode="#,##0.00000&quot; mm&quot;"/>
    <numFmt numFmtId="186" formatCode="#,##0&quot; Kg&quot;"/>
    <numFmt numFmtId="187" formatCode="#,##0&quot; m²&quot;"/>
    <numFmt numFmtId="188" formatCode="0.000&quot; kg/m³&quot;"/>
    <numFmt numFmtId="189" formatCode="#,##0&quot; kg&quot;"/>
    <numFmt numFmtId="190" formatCode="#,##0&quot; meters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0"/>
    </font>
    <font>
      <b/>
      <sz val="12"/>
      <name val="Calibri"/>
      <family val="0"/>
    </font>
    <font>
      <b/>
      <sz val="14"/>
      <color indexed="53"/>
      <name val="Calibri"/>
      <family val="0"/>
    </font>
    <font>
      <b/>
      <sz val="11"/>
      <color indexed="53"/>
      <name val="Calibri"/>
      <family val="0"/>
    </font>
    <font>
      <sz val="12"/>
      <color indexed="8"/>
      <name val="Calibri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2" fillId="17" borderId="2" applyNumberFormat="0" applyAlignment="0" applyProtection="0"/>
    <xf numFmtId="0" fontId="3" fillId="4" borderId="0" applyNumberFormat="0" applyBorder="0" applyAlignment="0" applyProtection="0"/>
    <xf numFmtId="0" fontId="4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15" borderId="10" xfId="0" applyFont="1" applyFill="1" applyBorder="1" applyAlignment="1">
      <alignment/>
    </xf>
    <xf numFmtId="0" fontId="18" fillId="15" borderId="11" xfId="0" applyFont="1" applyFill="1" applyBorder="1" applyAlignment="1">
      <alignment/>
    </xf>
    <xf numFmtId="0" fontId="18" fillId="15" borderId="12" xfId="0" applyFont="1" applyFill="1" applyBorder="1" applyAlignment="1">
      <alignment/>
    </xf>
    <xf numFmtId="0" fontId="18" fillId="0" borderId="0" xfId="0" applyFont="1" applyAlignment="1">
      <alignment/>
    </xf>
    <xf numFmtId="174" fontId="18" fillId="17" borderId="13" xfId="0" applyNumberFormat="1" applyFont="1" applyFill="1" applyBorder="1" applyAlignment="1">
      <alignment/>
    </xf>
    <xf numFmtId="172" fontId="19" fillId="7" borderId="14" xfId="0" applyNumberFormat="1" applyFont="1" applyFill="1" applyBorder="1" applyAlignment="1">
      <alignment/>
    </xf>
    <xf numFmtId="173" fontId="19" fillId="7" borderId="15" xfId="0" applyNumberFormat="1" applyFont="1" applyFill="1" applyBorder="1" applyAlignment="1">
      <alignment/>
    </xf>
    <xf numFmtId="174" fontId="19" fillId="7" borderId="13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/>
    </xf>
    <xf numFmtId="174" fontId="19" fillId="24" borderId="0" xfId="0" applyNumberFormat="1" applyFont="1" applyFill="1" applyBorder="1" applyAlignment="1">
      <alignment/>
    </xf>
    <xf numFmtId="174" fontId="18" fillId="7" borderId="15" xfId="0" applyNumberFormat="1" applyFont="1" applyFill="1" applyBorder="1" applyAlignment="1">
      <alignment/>
    </xf>
    <xf numFmtId="0" fontId="20" fillId="0" borderId="0" xfId="0" applyFont="1" applyAlignment="1">
      <alignment/>
    </xf>
    <xf numFmtId="180" fontId="19" fillId="7" borderId="15" xfId="0" applyNumberFormat="1" applyFont="1" applyFill="1" applyBorder="1" applyAlignment="1">
      <alignment/>
    </xf>
    <xf numFmtId="184" fontId="18" fillId="17" borderId="14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15" borderId="16" xfId="0" applyFont="1" applyFill="1" applyBorder="1" applyAlignment="1">
      <alignment/>
    </xf>
    <xf numFmtId="0" fontId="22" fillId="0" borderId="0" xfId="0" applyFont="1" applyAlignment="1">
      <alignment/>
    </xf>
    <xf numFmtId="186" fontId="18" fillId="7" borderId="14" xfId="0" applyNumberFormat="1" applyFont="1" applyFill="1" applyBorder="1" applyAlignment="1">
      <alignment/>
    </xf>
    <xf numFmtId="174" fontId="18" fillId="7" borderId="13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0" borderId="0" xfId="0" applyFont="1" applyFill="1" applyBorder="1" applyAlignment="1">
      <alignment/>
    </xf>
    <xf numFmtId="173" fontId="18" fillId="17" borderId="17" xfId="0" applyNumberFormat="1" applyFont="1" applyFill="1" applyBorder="1" applyAlignment="1">
      <alignment/>
    </xf>
    <xf numFmtId="172" fontId="18" fillId="7" borderId="15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Alignment="1" applyProtection="1">
      <alignment/>
      <protection locked="0"/>
    </xf>
    <xf numFmtId="0" fontId="19" fillId="15" borderId="10" xfId="0" applyFont="1" applyFill="1" applyBorder="1" applyAlignment="1">
      <alignment/>
    </xf>
    <xf numFmtId="0" fontId="19" fillId="15" borderId="11" xfId="0" applyFont="1" applyFill="1" applyBorder="1" applyAlignment="1">
      <alignment/>
    </xf>
    <xf numFmtId="0" fontId="19" fillId="15" borderId="12" xfId="0" applyFont="1" applyFill="1" applyBorder="1" applyAlignment="1">
      <alignment/>
    </xf>
    <xf numFmtId="174" fontId="19" fillId="7" borderId="14" xfId="0" applyNumberFormat="1" applyFont="1" applyFill="1" applyBorder="1" applyAlignment="1" applyProtection="1">
      <alignment/>
      <protection locked="0"/>
    </xf>
    <xf numFmtId="172" fontId="19" fillId="7" borderId="15" xfId="0" applyNumberFormat="1" applyFont="1" applyFill="1" applyBorder="1" applyAlignment="1" applyProtection="1">
      <alignment/>
      <protection locked="0"/>
    </xf>
    <xf numFmtId="188" fontId="19" fillId="7" borderId="15" xfId="0" applyNumberFormat="1" applyFont="1" applyFill="1" applyBorder="1" applyAlignment="1" applyProtection="1">
      <alignment/>
      <protection locked="0"/>
    </xf>
    <xf numFmtId="174" fontId="19" fillId="7" borderId="15" xfId="0" applyNumberFormat="1" applyFont="1" applyFill="1" applyBorder="1" applyAlignment="1" applyProtection="1">
      <alignment/>
      <protection locked="0"/>
    </xf>
    <xf numFmtId="174" fontId="19" fillId="7" borderId="13" xfId="0" applyNumberFormat="1" applyFont="1" applyFill="1" applyBorder="1" applyAlignment="1" applyProtection="1">
      <alignment/>
      <protection locked="0"/>
    </xf>
    <xf numFmtId="0" fontId="19" fillId="15" borderId="16" xfId="0" applyFont="1" applyFill="1" applyBorder="1" applyAlignment="1">
      <alignment/>
    </xf>
    <xf numFmtId="173" fontId="19" fillId="17" borderId="17" xfId="0" applyNumberFormat="1" applyFont="1" applyFill="1" applyBorder="1" applyAlignment="1">
      <alignment/>
    </xf>
    <xf numFmtId="180" fontId="19" fillId="7" borderId="15" xfId="0" applyNumberFormat="1" applyFont="1" applyFill="1" applyBorder="1" applyAlignment="1" applyProtection="1">
      <alignment/>
      <protection locked="0"/>
    </xf>
    <xf numFmtId="0" fontId="19" fillId="15" borderId="18" xfId="0" applyFont="1" applyFill="1" applyBorder="1" applyAlignment="1">
      <alignment/>
    </xf>
    <xf numFmtId="189" fontId="19" fillId="17" borderId="17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16.140625" style="0" customWidth="1"/>
    <col min="5" max="5" width="23.421875" style="0" customWidth="1"/>
    <col min="6" max="6" width="16.140625" style="0" customWidth="1"/>
    <col min="7" max="7" width="9.28125" style="0" customWidth="1"/>
  </cols>
  <sheetData>
    <row r="2" spans="2:5" ht="18">
      <c r="B2" s="15" t="s">
        <v>8</v>
      </c>
      <c r="E2" s="15" t="s">
        <v>16</v>
      </c>
    </row>
    <row r="4" ht="15" thickBot="1"/>
    <row r="5" spans="2:6" ht="15.75">
      <c r="B5" s="2" t="s">
        <v>6</v>
      </c>
      <c r="C5" s="7">
        <v>125</v>
      </c>
      <c r="D5" s="21"/>
      <c r="E5" s="32" t="s">
        <v>17</v>
      </c>
      <c r="F5" s="35">
        <v>1200</v>
      </c>
    </row>
    <row r="6" spans="2:6" ht="15.75">
      <c r="B6" s="3" t="s">
        <v>5</v>
      </c>
      <c r="C6" s="16">
        <v>0.8</v>
      </c>
      <c r="D6" s="21"/>
      <c r="E6" s="33" t="s">
        <v>18</v>
      </c>
      <c r="F6" s="38">
        <v>3100</v>
      </c>
    </row>
    <row r="7" spans="2:6" ht="15.75">
      <c r="B7" s="3" t="s">
        <v>4</v>
      </c>
      <c r="C7" s="14">
        <v>3010</v>
      </c>
      <c r="D7" s="21"/>
      <c r="E7" s="33" t="s">
        <v>19</v>
      </c>
      <c r="F7" s="36">
        <v>125</v>
      </c>
    </row>
    <row r="8" spans="2:6" ht="15.75">
      <c r="B8" s="3" t="s">
        <v>0</v>
      </c>
      <c r="C8" s="8">
        <v>7200</v>
      </c>
      <c r="D8" s="21"/>
      <c r="E8" s="33" t="s">
        <v>20</v>
      </c>
      <c r="F8" s="37">
        <v>0.8</v>
      </c>
    </row>
    <row r="9" spans="2:6" ht="17.25" customHeight="1" thickBot="1">
      <c r="B9" s="4" t="s">
        <v>1</v>
      </c>
      <c r="C9" s="9">
        <v>100</v>
      </c>
      <c r="D9" s="21"/>
      <c r="E9" s="34" t="s">
        <v>21</v>
      </c>
      <c r="F9" s="39">
        <v>100</v>
      </c>
    </row>
    <row r="10" spans="2:6" ht="10.5" customHeight="1">
      <c r="B10" s="10"/>
      <c r="C10" s="11"/>
      <c r="D10" s="21"/>
      <c r="E10" s="21"/>
      <c r="F10" s="21"/>
    </row>
    <row r="11" spans="2:6" ht="6" customHeight="1">
      <c r="B11" s="12"/>
      <c r="C11" s="13"/>
      <c r="D11" s="21"/>
      <c r="E11" s="24"/>
      <c r="F11" s="24"/>
    </row>
    <row r="12" spans="2:6" ht="11.25" customHeight="1" thickBot="1">
      <c r="B12" s="5"/>
      <c r="C12" s="5"/>
      <c r="D12" s="21"/>
      <c r="E12" s="21"/>
      <c r="F12" s="21"/>
    </row>
    <row r="13" spans="2:6" ht="16.5" thickBot="1">
      <c r="B13" s="2" t="s">
        <v>2</v>
      </c>
      <c r="C13" s="17">
        <f>(C5/1000)/C6</f>
        <v>0.15625</v>
      </c>
      <c r="D13" s="21"/>
      <c r="E13" s="43" t="s">
        <v>22</v>
      </c>
      <c r="F13" s="44">
        <f>((F5*F5*3.14*F8/4000*F6)-((F9+20)*(F9+20)*3.14*F8/4000*F6))/1000</f>
        <v>2775.35808</v>
      </c>
    </row>
    <row r="14" spans="2:6" ht="16.5" thickBot="1">
      <c r="B14" s="4" t="s">
        <v>3</v>
      </c>
      <c r="C14" s="6">
        <f>SQRT(POWER(C9,2)+(4*C13*C8*1000)/PI())</f>
        <v>1200.997288850836</v>
      </c>
      <c r="D14" s="21"/>
      <c r="E14" s="25"/>
      <c r="F14" s="25"/>
    </row>
    <row r="15" spans="2:6" ht="15">
      <c r="B15" s="21"/>
      <c r="C15" s="21"/>
      <c r="D15" s="21"/>
      <c r="E15" s="25"/>
      <c r="F15" s="25"/>
    </row>
    <row r="16" spans="5:6" ht="14.25">
      <c r="E16" s="19"/>
      <c r="F16" s="19"/>
    </row>
    <row r="18" spans="2:5" ht="18">
      <c r="B18" s="15" t="s">
        <v>7</v>
      </c>
      <c r="E18" s="15" t="s">
        <v>7</v>
      </c>
    </row>
    <row r="19" spans="2:5" ht="15">
      <c r="B19" s="18" t="s">
        <v>13</v>
      </c>
      <c r="E19" s="18" t="s">
        <v>9</v>
      </c>
    </row>
    <row r="20" spans="2:4" ht="15" thickBot="1">
      <c r="B20" s="1"/>
      <c r="C20" s="1"/>
      <c r="D20" s="1"/>
    </row>
    <row r="21" spans="2:6" ht="15.75">
      <c r="B21" s="32" t="s">
        <v>4</v>
      </c>
      <c r="C21" s="35">
        <v>3100</v>
      </c>
      <c r="D21" s="28"/>
      <c r="E21" s="2" t="s">
        <v>10</v>
      </c>
      <c r="F21" s="22">
        <v>2712</v>
      </c>
    </row>
    <row r="22" spans="2:6" ht="15.75">
      <c r="B22" s="33" t="s">
        <v>6</v>
      </c>
      <c r="C22" s="36">
        <v>125</v>
      </c>
      <c r="D22" s="28"/>
      <c r="E22" s="3" t="s">
        <v>6</v>
      </c>
      <c r="F22" s="27">
        <v>125</v>
      </c>
    </row>
    <row r="23" spans="2:6" ht="16.5" thickBot="1">
      <c r="B23" s="33" t="s">
        <v>5</v>
      </c>
      <c r="C23" s="42">
        <v>0.8</v>
      </c>
      <c r="D23" s="28"/>
      <c r="E23" s="4" t="s">
        <v>11</v>
      </c>
      <c r="F23" s="23">
        <v>3010</v>
      </c>
    </row>
    <row r="24" spans="2:6" ht="15.75">
      <c r="B24" s="33" t="s">
        <v>14</v>
      </c>
      <c r="C24" s="38">
        <v>1200</v>
      </c>
      <c r="D24" s="21"/>
      <c r="E24" s="21"/>
      <c r="F24" s="21"/>
    </row>
    <row r="25" spans="2:6" ht="16.5" thickBot="1">
      <c r="B25" s="34" t="s">
        <v>15</v>
      </c>
      <c r="C25" s="39">
        <v>100</v>
      </c>
      <c r="D25" s="21"/>
      <c r="E25" s="21"/>
      <c r="F25" s="21"/>
    </row>
    <row r="26" spans="2:6" ht="15">
      <c r="B26" s="21"/>
      <c r="C26" s="21"/>
      <c r="D26" s="21"/>
      <c r="E26" s="21"/>
      <c r="F26" s="21"/>
    </row>
    <row r="27" spans="2:6" ht="6" customHeight="1">
      <c r="B27" s="24"/>
      <c r="C27" s="24"/>
      <c r="D27" s="21"/>
      <c r="E27" s="24"/>
      <c r="F27" s="24"/>
    </row>
    <row r="28" spans="2:6" ht="15.75" thickBot="1">
      <c r="B28" s="21"/>
      <c r="C28" s="21"/>
      <c r="D28" s="21"/>
      <c r="E28" s="29"/>
      <c r="F28" s="29"/>
    </row>
    <row r="29" spans="2:6" ht="16.5" thickBot="1">
      <c r="B29" s="40" t="s">
        <v>23</v>
      </c>
      <c r="C29" s="41">
        <f>((((C24*C24*3.14*C23/4000*C21)-((C25+20)*(C25+20)*3.14*C23/4000*C21))/1000)/C21/(C22))*1000000</f>
        <v>7162.2144</v>
      </c>
      <c r="D29" s="21"/>
      <c r="E29" s="20" t="s">
        <v>12</v>
      </c>
      <c r="F29" s="26">
        <f>((F21*1000)/((F22)*(F23/1000)))</f>
        <v>7207.97342192691</v>
      </c>
    </row>
    <row r="30" spans="2:6" ht="15">
      <c r="B30" s="21"/>
      <c r="C30" s="21"/>
      <c r="D30" s="21"/>
      <c r="E30" s="21"/>
      <c r="F30" s="21"/>
    </row>
    <row r="36" spans="2:3" ht="14.25">
      <c r="B36" s="30"/>
      <c r="C36" s="31"/>
    </row>
  </sheetData>
  <sheetProtection/>
  <printOptions/>
  <pageMargins left="0.7" right="0.7" top="0.75" bottom="0.75" header="0.3" footer="0.3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2008-08-08T12:44:29Z</cp:lastPrinted>
  <dcterms:created xsi:type="dcterms:W3CDTF">2008-08-08T06:42:54Z</dcterms:created>
  <dcterms:modified xsi:type="dcterms:W3CDTF">2008-08-08T13:02:00Z</dcterms:modified>
  <cp:category/>
  <cp:version/>
  <cp:contentType/>
  <cp:contentStatus/>
</cp:coreProperties>
</file>